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9040" windowHeight="15720" activeTab="1"/>
  </bookViews>
  <sheets>
    <sheet name="Bieu 3" sheetId="20" r:id="rId1"/>
    <sheet name="BAOCAO TH DU TOAN" sheetId="25" r:id="rId2"/>
  </sheets>
  <definedNames>
    <definedName name="_xlnm.Print_Titles" localSheetId="1">'BAOCAO TH DU TOAN'!$11:$11</definedName>
    <definedName name="_xlnm.Print_Titles" localSheetId="0">'Bieu 3'!$13:$13</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25" l="1"/>
  <c r="D45" i="25"/>
  <c r="D19" i="25"/>
  <c r="D18" i="25"/>
  <c r="C73" i="25"/>
  <c r="E45" i="25"/>
  <c r="D50" i="25" l="1"/>
  <c r="D46" i="25"/>
  <c r="D61" i="25" l="1"/>
  <c r="C61" i="25"/>
  <c r="D20" i="25" l="1"/>
  <c r="D27" i="25"/>
  <c r="C19" i="25"/>
  <c r="E72" i="25"/>
  <c r="E73" i="25"/>
  <c r="E74" i="25"/>
  <c r="C68" i="25"/>
  <c r="E60" i="25"/>
  <c r="E61" i="25"/>
  <c r="C58" i="25"/>
  <c r="C57" i="25" l="1"/>
  <c r="D71" i="25" l="1"/>
  <c r="D68" i="25"/>
  <c r="F71" i="25" l="1"/>
  <c r="E71" i="25"/>
  <c r="D66" i="25" l="1"/>
  <c r="D65" i="25" s="1"/>
  <c r="C65" i="25"/>
  <c r="E65" i="25" l="1"/>
  <c r="F65" i="25" l="1"/>
  <c r="D58" i="25"/>
  <c r="E58" i="25" s="1"/>
  <c r="C56" i="25" l="1"/>
  <c r="D57" i="25" l="1"/>
  <c r="D56" i="25" s="1"/>
  <c r="C40" i="25"/>
  <c r="E57" i="25" l="1"/>
  <c r="E56" i="25"/>
  <c r="E40" i="25"/>
  <c r="D40" i="25"/>
  <c r="D13" i="25" l="1"/>
  <c r="C18" i="25" l="1"/>
  <c r="C17" i="25" s="1"/>
  <c r="E16" i="25"/>
  <c r="E15" i="25"/>
  <c r="E55" i="25"/>
  <c r="E14" i="25" l="1"/>
  <c r="E13" i="25" s="1"/>
  <c r="C14" i="25"/>
  <c r="C13" i="25" s="1"/>
  <c r="F19" i="25" l="1"/>
  <c r="F45" i="25"/>
  <c r="E19" i="25"/>
  <c r="E18" i="25" s="1"/>
  <c r="E17" i="25" l="1"/>
  <c r="F18" i="25"/>
  <c r="F17" i="25"/>
</calcChain>
</file>

<file path=xl/sharedStrings.xml><?xml version="1.0" encoding="utf-8"?>
<sst xmlns="http://schemas.openxmlformats.org/spreadsheetml/2006/main" count="158" uniqueCount="132">
  <si>
    <t>A</t>
  </si>
  <si>
    <t>I</t>
  </si>
  <si>
    <t>II</t>
  </si>
  <si>
    <t>III</t>
  </si>
  <si>
    <t>B</t>
  </si>
  <si>
    <t>Nội dung</t>
  </si>
  <si>
    <t xml:space="preserve">Số 
TT </t>
  </si>
  <si>
    <t>Dự toán năm</t>
  </si>
  <si>
    <t>Tổng số thu, chi, nộp ngân sách phí, lệ phí</t>
  </si>
  <si>
    <t>1.1</t>
  </si>
  <si>
    <t>1.2</t>
  </si>
  <si>
    <t>Phí</t>
  </si>
  <si>
    <t>2.1</t>
  </si>
  <si>
    <t>Kinh phí nhiệm vụ không thường xuyên</t>
  </si>
  <si>
    <t>2.2</t>
  </si>
  <si>
    <t>Dự toán chi ngân sách nhà nước</t>
  </si>
  <si>
    <t>2.3</t>
  </si>
  <si>
    <t>Thủ trưởng đơn vị</t>
  </si>
  <si>
    <t>Ước thực hiện/Dự toán năm (tỷ lệ %)</t>
  </si>
  <si>
    <t>Nguồn ngân sách trong nước</t>
  </si>
  <si>
    <t>Chi sự nghiệp giáo dục, đào tạo và dạy nghề</t>
  </si>
  <si>
    <t>CỘNG HÒA XÃ HỘI CHỦ NGHĨA VIỆT NAM</t>
  </si>
  <si>
    <t>Độc lập - Tự do - Hạnh phúc</t>
  </si>
  <si>
    <t>(Chữ ký, dấu)</t>
  </si>
  <si>
    <t>TRƯỜNG THPT BÀU BÀNG</t>
  </si>
  <si>
    <t xml:space="preserve"> Chương: 422</t>
  </si>
  <si>
    <t>ĐV tính: đồng</t>
  </si>
  <si>
    <t>Kinh phí năm trước chuyển sang</t>
  </si>
  <si>
    <t>Dự toán năm nay</t>
  </si>
  <si>
    <t>Chi cho con người</t>
  </si>
  <si>
    <t>Kinh phí chi thường xuyên</t>
  </si>
  <si>
    <t>Nguồn 13</t>
  </si>
  <si>
    <t>Nguồn 14</t>
  </si>
  <si>
    <t>Kinh phí thường xuyên</t>
  </si>
  <si>
    <t>Lương</t>
  </si>
  <si>
    <t>Phụ cấp lương</t>
  </si>
  <si>
    <t>Các khoản đóng góp</t>
  </si>
  <si>
    <t>1.3</t>
  </si>
  <si>
    <t>Tăng thu nhập</t>
  </si>
  <si>
    <t>Vật tư văn phòng: khoán VPP, vật tư văn phòng khác</t>
  </si>
  <si>
    <t>Thông tin tuyên truyền liên lạc</t>
  </si>
  <si>
    <t>Công tác phí</t>
  </si>
  <si>
    <t>Thuê mướn: nhân viên phục vụ, thuê mướn khác</t>
  </si>
  <si>
    <t>Chi công tác Đảng</t>
  </si>
  <si>
    <t>I.1</t>
  </si>
  <si>
    <t>1.4</t>
  </si>
  <si>
    <t>1.5</t>
  </si>
  <si>
    <t>2.4</t>
  </si>
  <si>
    <t>2.5</t>
  </si>
  <si>
    <t>2.6</t>
  </si>
  <si>
    <t>2.7</t>
  </si>
  <si>
    <t>2.8</t>
  </si>
  <si>
    <t>2.9</t>
  </si>
  <si>
    <t>Kinh phí chi không thường xuyên</t>
  </si>
  <si>
    <t>Chi thêm giờ</t>
  </si>
  <si>
    <t>Chi các khỏan thanh toán cá nhân (hỗ trợ ngoài khoán)</t>
  </si>
  <si>
    <t>Chi cho công việc</t>
  </si>
  <si>
    <t>Chi nghiệp vụ chuyên môn: Bồi dưỡng HSG, KP thi THPT, TS10, ….</t>
  </si>
  <si>
    <t>Kinh phí tiết kiệm</t>
  </si>
  <si>
    <t>Quỹ bổ sung thu nhập</t>
  </si>
  <si>
    <t>Quỹ phúc lợi</t>
  </si>
  <si>
    <t>Quỹ khen thưởng</t>
  </si>
  <si>
    <t>Quỹ PTSN</t>
  </si>
  <si>
    <t>Dự toán còn lại</t>
  </si>
  <si>
    <t>Tỷ lệ % KP thực hiện/ Dự toán</t>
  </si>
  <si>
    <t>Phúc lợi tập thể: Tiền nước</t>
  </si>
  <si>
    <t>2.10</t>
  </si>
  <si>
    <t>Lương hợp đồng</t>
  </si>
  <si>
    <t>1.6</t>
  </si>
  <si>
    <t>Mẫu này làm: năm, quý</t>
  </si>
  <si>
    <t>Đơn vị: Trường THPT Bàu Bàng</t>
  </si>
  <si>
    <t>Chương: 422</t>
  </si>
  <si>
    <t>CÔNG KHAI THỰC HIỆN DỰ TOÁN THU-CHI NGÂN SÁCH</t>
  </si>
  <si>
    <t>(Dùng cho đơn vị dự toán cấp trên và đơn vị dự toán sử dụng ngân sách nhà nước)</t>
  </si>
  <si>
    <t>Căn cứ Nghị định số 163/2016/NĐ-CP ngày 21 tháng 12 năm 2016 của Chính phủ quy định chi tiết thi hành một số điều của Luật Ngân sách nhà nước;
Căn cứ Thông tư số 90/2018/TT-BTC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 sau:</t>
  </si>
  <si>
    <t>Đơn vị tính: Triệu đồng</t>
  </si>
  <si>
    <t>STT</t>
  </si>
  <si>
    <t>Ước thực hiện quý/6 tháng/năm</t>
  </si>
  <si>
    <t>Ước thực hiện quý (6 tháng, năm) này so với cùng kỳ năm trước (tỷ lệ %)</t>
  </si>
  <si>
    <t>Số thu phí, lệ phí</t>
  </si>
  <si>
    <t>Kinh phí nhiệm vụ thường xuyên</t>
  </si>
  <si>
    <t>2.11</t>
  </si>
  <si>
    <t>Các khoản thanh toán cá nhân (Tiền ngoài trời GVTD.QP)</t>
  </si>
  <si>
    <t>2.12</t>
  </si>
  <si>
    <t xml:space="preserve">Mua sắm </t>
  </si>
  <si>
    <t>Nghiệp vụ chuyên môn: Sổ đầu bài, giấy khen, dụng cụ vệ sinh, băng rôn</t>
  </si>
  <si>
    <t>Chi thuê đào tạo, thuê xe, phòng thi đấu TDTT</t>
  </si>
  <si>
    <t>Nguồn hoạt động khác được để lại</t>
  </si>
  <si>
    <t>III.1</t>
  </si>
  <si>
    <t>Buổi 2</t>
  </si>
  <si>
    <t>80% dạy và quản lý</t>
  </si>
  <si>
    <t>Thuế</t>
  </si>
  <si>
    <t>Cơ sở vật chất</t>
  </si>
  <si>
    <t>Biểu số 3 - Ban hành kèm theo Thông tư số 90 ngày 28 tháng 9 năm 2018 của Bộ Tài chính</t>
  </si>
  <si>
    <t>Chi sửa chữa bảo trì camera thi TN THPT</t>
  </si>
  <si>
    <t>III.2</t>
  </si>
  <si>
    <t>Học phí</t>
  </si>
  <si>
    <t>Cải cách tiền lương</t>
  </si>
  <si>
    <t>Hoạt dộng</t>
  </si>
  <si>
    <t>Dự toán năm 2024</t>
  </si>
  <si>
    <t>Thực hiện dự toán đến quý I năm 2024</t>
  </si>
  <si>
    <t>Sửa chữa:</t>
  </si>
  <si>
    <t>III.3</t>
  </si>
  <si>
    <t>Bán trú</t>
  </si>
  <si>
    <t>Tồn</t>
  </si>
  <si>
    <t>Tồn 2023</t>
  </si>
  <si>
    <t>Thu</t>
  </si>
  <si>
    <t xml:space="preserve">Điều chỉnh tiền điện </t>
  </si>
  <si>
    <t>Thanh toán dịch vụ công cộng: Tiền điện, vệ sinh môi trường (Điều chỉnh sang nguồn thu)</t>
  </si>
  <si>
    <t>Học bổng và hỗ trợ khác cho học sinh, sinh viên, cán bộ đi học</t>
  </si>
  <si>
    <t>Cấp bù học phí</t>
  </si>
  <si>
    <t>Thanh toán cá nhân</t>
  </si>
  <si>
    <t>Quý I năm 2025</t>
  </si>
  <si>
    <t>1</t>
  </si>
  <si>
    <t>2</t>
  </si>
  <si>
    <t>3</t>
  </si>
  <si>
    <t>4</t>
  </si>
  <si>
    <t>5</t>
  </si>
  <si>
    <t>6</t>
  </si>
  <si>
    <t/>
  </si>
  <si>
    <t>MISA Mimosa Online</t>
  </si>
  <si>
    <t>BÁO CÁO TÌNH HÌNH THỰC HIỆN DỰ TOÁN QUÝ I NĂM 2025</t>
  </si>
  <si>
    <t>Biên chế được giao năm 2025: 88 (Biên chế 84, Hợp đồng 68: 4)</t>
  </si>
  <si>
    <t>Biên chế thực hiện đến 31/03/2025: 77 (biên chế 73, hợp đồng 68: 4)</t>
  </si>
  <si>
    <t xml:space="preserve">Chi khác: </t>
  </si>
  <si>
    <t>Nguồn 18 (Khen thưởng NĐ73)</t>
  </si>
  <si>
    <t>Tồn 2025</t>
  </si>
  <si>
    <t>Thu 2025</t>
  </si>
  <si>
    <t>Thuế 2025</t>
  </si>
  <si>
    <t>Ngày 12 tháng 4 năm 2025</t>
  </si>
  <si>
    <t>Bàu Bàng, ngày  12  tháng 4 năm 2025</t>
  </si>
  <si>
    <t>Bàu Bàng, ngày 12 tháng 4 năm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</si>
</sst>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quot;&quot;;\(&quot;&quot;#,##0\);"/>
    <numFmt numFmtId="166" formatCode="#,##0.00;\(#,##0.00\);"/>
  </numFmts>
  <fonts count="33" x14ac:knownFonts="1">
    <font>
      <sz val="11"/>
      <color theme="1"/>
      <name val="Calibri"/>
      <family val="2"/>
      <charset val="163"/>
      <scheme val="minor"/>
    </font>
    <font>
      <sz val="14"/>
      <color theme="1"/>
      <name val="Cambria"/>
      <family val="1"/>
      <charset val="163"/>
      <scheme val="major"/>
    </font>
    <font>
      <sz val="12"/>
      <color theme="1"/>
      <name val="Arial"/>
      <family val="2"/>
      <charset val="163"/>
    </font>
    <font>
      <b/>
      <sz val="12"/>
      <color theme="1"/>
      <name val="Times New Roman"/>
      <family val="1"/>
      <charset val="163"/>
    </font>
    <font>
      <sz val="12"/>
      <color theme="1"/>
      <name val="Times New Roman"/>
      <family val="1"/>
      <charset val="163"/>
    </font>
    <font>
      <i/>
      <sz val="12"/>
      <color theme="1"/>
      <name val="Times New Roman"/>
      <family val="1"/>
      <charset val="163"/>
    </font>
    <font>
      <b/>
      <i/>
      <sz val="12"/>
      <color theme="1"/>
      <name val="Times New Roman"/>
      <family val="1"/>
      <charset val="163"/>
    </font>
    <font>
      <i/>
      <sz val="12"/>
      <color theme="1"/>
      <name val="Cambria"/>
      <family val="1"/>
      <charset val="163"/>
      <scheme val="major"/>
    </font>
    <font>
      <sz val="10"/>
      <name val="Arial"/>
      <family val="2"/>
    </font>
    <font>
      <i/>
      <sz val="13"/>
      <color theme="1"/>
      <name val="Cambria"/>
      <family val="1"/>
      <charset val="163"/>
      <scheme val="major"/>
    </font>
    <font>
      <b/>
      <sz val="13"/>
      <color theme="1"/>
      <name val="Cambria"/>
      <family val="1"/>
      <charset val="163"/>
      <scheme val="major"/>
    </font>
    <font>
      <b/>
      <sz val="14"/>
      <color theme="1"/>
      <name val="Cambria"/>
      <family val="1"/>
      <charset val="163"/>
      <scheme val="major"/>
    </font>
    <font>
      <i/>
      <sz val="14"/>
      <color theme="1"/>
      <name val="Times New Roman"/>
      <family val="1"/>
      <charset val="163"/>
    </font>
    <font>
      <b/>
      <sz val="14"/>
      <color theme="1"/>
      <name val="Times New Roman"/>
      <family val="1"/>
      <charset val="163"/>
    </font>
    <font>
      <b/>
      <sz val="13"/>
      <color theme="1"/>
      <name val="Times New Roman"/>
      <family val="1"/>
      <charset val="163"/>
    </font>
    <font>
      <sz val="13"/>
      <color theme="1"/>
      <name val="Times New Roman"/>
      <family val="1"/>
      <charset val="163"/>
    </font>
    <font>
      <sz val="11"/>
      <color theme="1"/>
      <name val="Calibri"/>
      <family val="2"/>
      <charset val="163"/>
      <scheme val="minor"/>
    </font>
    <font>
      <b/>
      <sz val="12"/>
      <color theme="1"/>
      <name val="Times New Roman"/>
      <family val="1"/>
    </font>
    <font>
      <b/>
      <i/>
      <sz val="12"/>
      <color theme="1"/>
      <name val="Cambria"/>
      <family val="1"/>
      <charset val="163"/>
      <scheme val="major"/>
    </font>
    <font>
      <i/>
      <sz val="12"/>
      <color theme="1"/>
      <name val="Cambria"/>
      <family val="1"/>
      <scheme val="major"/>
    </font>
    <font>
      <sz val="12"/>
      <color theme="1"/>
      <name val="Times New Roman"/>
      <family val="1"/>
    </font>
    <font>
      <i/>
      <sz val="12"/>
      <color rgb="FF000000"/>
      <name val="Times New Roman"/>
      <charset val="1"/>
    </font>
    <font>
      <sz val="12"/>
      <color rgb="FF000000"/>
      <name val="Times New Roman"/>
      <charset val="1"/>
    </font>
    <font>
      <b/>
      <sz val="12"/>
      <color rgb="FF000000"/>
      <name val="Times New Roman"/>
      <charset val="1"/>
    </font>
    <font>
      <b/>
      <u/>
      <sz val="12"/>
      <color rgb="FF000000"/>
      <name val="Times New Roman"/>
      <charset val="1"/>
    </font>
    <font>
      <b/>
      <sz val="18"/>
      <color rgb="FF000000"/>
      <name val="Times New Roman"/>
      <charset val="1"/>
    </font>
    <font>
      <b/>
      <sz val="10"/>
      <color rgb="FF000000"/>
      <name val="Times New Roman"/>
      <charset val="1"/>
    </font>
    <font>
      <sz val="10"/>
      <color rgb="FF000000"/>
      <name val="Times New Roman"/>
      <charset val="1"/>
    </font>
    <font>
      <b/>
      <sz val="9"/>
      <color rgb="FF000000"/>
      <name val="Arial Narrow"/>
      <charset val="1"/>
    </font>
    <font>
      <sz val="9"/>
      <color rgb="FF000000"/>
      <name val="Arial Narrow"/>
      <charset val="1"/>
    </font>
    <font>
      <i/>
      <sz val="12"/>
      <color rgb="FF000000"/>
      <name val="Times New Roman"/>
    </font>
    <font>
      <b/>
      <sz val="12"/>
      <color rgb="FF000000"/>
      <name val="Times New Roman"/>
    </font>
    <font>
      <i/>
      <sz val="10"/>
      <color rgb="FF000000"/>
      <name val="Times New Roman"/>
      <charset val="1"/>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s>
  <cellStyleXfs count="3">
    <xf numFmtId="0" fontId="0" fillId="0" borderId="0"/>
    <xf numFmtId="0" fontId="8" fillId="0" borderId="0"/>
    <xf numFmtId="43" fontId="16" fillId="0" borderId="0" applyFont="0" applyFill="0" applyBorder="0" applyAlignment="0" applyProtection="0"/>
  </cellStyleXfs>
  <cellXfs count="102">
    <xf numFmtId="0" fontId="0" fillId="0" borderId="0" xfId="0"/>
    <xf numFmtId="0" fontId="1" fillId="0" borderId="0" xfId="0" applyFont="1"/>
    <xf numFmtId="0" fontId="4" fillId="0" borderId="0" xfId="0" applyFont="1"/>
    <xf numFmtId="0" fontId="2" fillId="0" borderId="0" xfId="0" applyFont="1"/>
    <xf numFmtId="0" fontId="6" fillId="0" borderId="1" xfId="0" applyFont="1" applyBorder="1" applyAlignment="1">
      <alignment horizontal="center"/>
    </xf>
    <xf numFmtId="0" fontId="4" fillId="0" borderId="1" xfId="0" applyFont="1" applyBorder="1" applyAlignment="1">
      <alignment horizontal="center"/>
    </xf>
    <xf numFmtId="0" fontId="4" fillId="0" borderId="0" xfId="0" applyFont="1" applyAlignment="1"/>
    <xf numFmtId="0" fontId="3" fillId="0" borderId="1" xfId="0" applyFont="1" applyBorder="1" applyAlignment="1">
      <alignment wrapText="1"/>
    </xf>
    <xf numFmtId="0" fontId="6" fillId="0" borderId="1" xfId="0" applyFont="1" applyBorder="1" applyAlignment="1">
      <alignment wrapText="1"/>
    </xf>
    <xf numFmtId="0" fontId="4" fillId="0" borderId="1" xfId="0" applyFont="1" applyBorder="1" applyAlignment="1">
      <alignment wrapText="1"/>
    </xf>
    <xf numFmtId="0" fontId="3" fillId="0" borderId="1" xfId="0" applyFont="1" applyBorder="1" applyAlignment="1">
      <alignment horizontal="center"/>
    </xf>
    <xf numFmtId="0" fontId="4" fillId="0" borderId="2"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0" xfId="0" applyFont="1" applyAlignment="1">
      <alignment horizontal="center"/>
    </xf>
    <xf numFmtId="0" fontId="11" fillId="0" borderId="0" xfId="0" applyFont="1"/>
    <xf numFmtId="0" fontId="3" fillId="0" borderId="0" xfId="0" applyFont="1"/>
    <xf numFmtId="0" fontId="4" fillId="0" borderId="0" xfId="0" applyFont="1" applyAlignment="1">
      <alignment horizontal="center"/>
    </xf>
    <xf numFmtId="164" fontId="6" fillId="0" borderId="1" xfId="2" applyNumberFormat="1" applyFont="1" applyBorder="1" applyAlignment="1">
      <alignment horizontal="center"/>
    </xf>
    <xf numFmtId="164" fontId="5" fillId="0" borderId="1" xfId="2" applyNumberFormat="1" applyFont="1" applyBorder="1" applyAlignment="1">
      <alignment horizontal="center"/>
    </xf>
    <xf numFmtId="164" fontId="3" fillId="0" borderId="1" xfId="2" applyNumberFormat="1" applyFont="1" applyBorder="1" applyAlignment="1">
      <alignment vertical="top" wrapText="1"/>
    </xf>
    <xf numFmtId="164" fontId="4" fillId="0" borderId="1" xfId="2" applyNumberFormat="1" applyFont="1" applyBorder="1"/>
    <xf numFmtId="164" fontId="4" fillId="0" borderId="1" xfId="2" applyNumberFormat="1" applyFont="1" applyBorder="1" applyAlignment="1">
      <alignment horizontal="justify" vertical="top" wrapText="1"/>
    </xf>
    <xf numFmtId="164" fontId="3" fillId="0" borderId="1" xfId="2" applyNumberFormat="1" applyFont="1" applyBorder="1" applyAlignment="1">
      <alignment horizontal="justify" vertical="top" wrapText="1"/>
    </xf>
    <xf numFmtId="164" fontId="3" fillId="0" borderId="1" xfId="2" applyNumberFormat="1" applyFont="1" applyBorder="1"/>
    <xf numFmtId="164" fontId="7" fillId="0" borderId="1" xfId="2" applyNumberFormat="1" applyFont="1" applyBorder="1" applyAlignment="1"/>
    <xf numFmtId="164" fontId="17" fillId="0" borderId="1" xfId="2" applyNumberFormat="1" applyFont="1" applyBorder="1" applyAlignment="1">
      <alignment horizontal="justify" vertical="top" wrapText="1"/>
    </xf>
    <xf numFmtId="0" fontId="17" fillId="0" borderId="1" xfId="0" applyFont="1" applyBorder="1" applyAlignment="1">
      <alignment horizontal="center"/>
    </xf>
    <xf numFmtId="164" fontId="17" fillId="0" borderId="1" xfId="2" applyNumberFormat="1" applyFont="1" applyBorder="1"/>
    <xf numFmtId="164" fontId="1" fillId="0" borderId="0" xfId="0" applyNumberFormat="1" applyFont="1"/>
    <xf numFmtId="9" fontId="18" fillId="0" borderId="1" xfId="2" applyNumberFormat="1" applyFont="1" applyBorder="1" applyAlignment="1"/>
    <xf numFmtId="164" fontId="11" fillId="0" borderId="0" xfId="0" applyNumberFormat="1" applyFont="1"/>
    <xf numFmtId="0" fontId="1" fillId="2" borderId="0" xfId="0" applyFont="1" applyFill="1"/>
    <xf numFmtId="9" fontId="19" fillId="0" borderId="1" xfId="2" applyNumberFormat="1" applyFont="1" applyBorder="1" applyAlignment="1"/>
    <xf numFmtId="164" fontId="20" fillId="0" borderId="1" xfId="2" applyNumberFormat="1" applyFont="1" applyBorder="1" applyAlignment="1">
      <alignment vertical="top" wrapText="1"/>
    </xf>
    <xf numFmtId="164" fontId="11" fillId="0" borderId="0" xfId="2" applyNumberFormat="1" applyFont="1"/>
    <xf numFmtId="164" fontId="1" fillId="0" borderId="0" xfId="2" applyNumberFormat="1" applyFont="1"/>
    <xf numFmtId="0" fontId="3" fillId="0" borderId="0" xfId="0" applyFont="1"/>
    <xf numFmtId="0" fontId="3" fillId="0" borderId="0" xfId="0" applyFont="1"/>
    <xf numFmtId="0" fontId="3" fillId="0" borderId="0" xfId="0" applyFont="1"/>
    <xf numFmtId="0" fontId="3" fillId="0" borderId="0" xfId="0" applyFont="1"/>
    <xf numFmtId="0" fontId="17" fillId="0" borderId="1" xfId="0" applyFont="1" applyBorder="1" applyAlignment="1">
      <alignment wrapText="1"/>
    </xf>
    <xf numFmtId="164" fontId="20" fillId="0" borderId="1" xfId="2" applyNumberFormat="1" applyFont="1" applyBorder="1" applyAlignment="1">
      <alignment horizontal="justify" vertical="top" wrapText="1"/>
    </xf>
    <xf numFmtId="0" fontId="20" fillId="0" borderId="1" xfId="0" applyFont="1" applyBorder="1" applyAlignment="1">
      <alignment wrapText="1"/>
    </xf>
    <xf numFmtId="164" fontId="20" fillId="0" borderId="1" xfId="2" applyNumberFormat="1" applyFont="1" applyBorder="1"/>
    <xf numFmtId="0" fontId="0" fillId="0" borderId="0" xfId="0" applyAlignment="1">
      <alignment horizontal="left"/>
    </xf>
    <xf numFmtId="0" fontId="0" fillId="0" borderId="4" xfId="0" applyBorder="1" applyAlignment="1">
      <alignment horizontal="left"/>
    </xf>
    <xf numFmtId="0" fontId="26" fillId="0" borderId="5" xfId="0" applyFont="1" applyBorder="1" applyAlignment="1">
      <alignment horizontal="center" vertical="center" wrapText="1"/>
    </xf>
    <xf numFmtId="0" fontId="27" fillId="0" borderId="5" xfId="0" applyFont="1" applyBorder="1" applyAlignment="1">
      <alignment horizontal="center" vertical="center"/>
    </xf>
    <xf numFmtId="0" fontId="27" fillId="0" borderId="5" xfId="0" applyFont="1" applyBorder="1" applyAlignment="1">
      <alignment horizontal="center" vertical="center" wrapText="1"/>
    </xf>
    <xf numFmtId="0" fontId="0" fillId="0" borderId="8" xfId="0" applyBorder="1" applyAlignment="1">
      <alignment horizontal="left"/>
    </xf>
    <xf numFmtId="0" fontId="22" fillId="0" borderId="0" xfId="0" applyFont="1" applyAlignment="1">
      <alignment horizontal="right" vertical="center"/>
    </xf>
    <xf numFmtId="0" fontId="32" fillId="0" borderId="0" xfId="0" applyFont="1" applyAlignment="1">
      <alignment horizontal="left" vertical="center"/>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165" fontId="29" fillId="0" borderId="5" xfId="0" applyNumberFormat="1" applyFont="1" applyBorder="1" applyAlignment="1">
      <alignment horizontal="right" vertical="center" wrapText="1"/>
    </xf>
    <xf numFmtId="165" fontId="29" fillId="0" borderId="7" xfId="0" applyNumberFormat="1" applyFont="1" applyBorder="1" applyAlignment="1">
      <alignment horizontal="right" vertical="center" wrapText="1"/>
    </xf>
    <xf numFmtId="165" fontId="29" fillId="0" borderId="6" xfId="0" applyNumberFormat="1" applyFont="1" applyBorder="1" applyAlignment="1">
      <alignment horizontal="right" vertical="center" wrapText="1"/>
    </xf>
    <xf numFmtId="166" fontId="29" fillId="0" borderId="5" xfId="0" applyNumberFormat="1" applyFont="1" applyBorder="1" applyAlignment="1">
      <alignment horizontal="right" vertical="center" wrapText="1"/>
    </xf>
    <xf numFmtId="166" fontId="29" fillId="0" borderId="6" xfId="0" applyNumberFormat="1" applyFont="1" applyBorder="1" applyAlignment="1">
      <alignment horizontal="right" vertical="center" wrapText="1"/>
    </xf>
    <xf numFmtId="0" fontId="30" fillId="0" borderId="0" xfId="0" applyFont="1" applyAlignment="1">
      <alignment horizontal="center" vertical="top"/>
    </xf>
    <xf numFmtId="166" fontId="28" fillId="0" borderId="5" xfId="0" applyNumberFormat="1" applyFont="1" applyBorder="1" applyAlignment="1">
      <alignment horizontal="right" vertical="center" wrapText="1"/>
    </xf>
    <xf numFmtId="166" fontId="28" fillId="0" borderId="6" xfId="0" applyNumberFormat="1" applyFont="1" applyBorder="1" applyAlignment="1">
      <alignment horizontal="righ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165" fontId="28" fillId="0" borderId="5" xfId="0" applyNumberFormat="1" applyFont="1" applyBorder="1" applyAlignment="1">
      <alignment horizontal="right" vertical="center" wrapText="1"/>
    </xf>
    <xf numFmtId="165" fontId="28" fillId="0" borderId="7" xfId="0" applyNumberFormat="1" applyFont="1" applyBorder="1" applyAlignment="1">
      <alignment horizontal="right" vertical="center" wrapText="1"/>
    </xf>
    <xf numFmtId="165" fontId="28" fillId="0" borderId="6" xfId="0" applyNumberFormat="1" applyFont="1" applyBorder="1" applyAlignment="1">
      <alignment horizontal="right"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3" fillId="0" borderId="0" xfId="0" applyFont="1" applyAlignment="1">
      <alignment horizontal="center" vertical="center"/>
    </xf>
    <xf numFmtId="0" fontId="22" fillId="0" borderId="0" xfId="0" applyFont="1" applyAlignment="1">
      <alignment horizontal="left" vertical="center" wrapText="1"/>
    </xf>
    <xf numFmtId="0" fontId="24" fillId="0" borderId="0" xfId="0" applyFont="1" applyAlignment="1">
      <alignment horizontal="center" vertical="center"/>
    </xf>
    <xf numFmtId="0" fontId="21" fillId="0" borderId="0" xfId="0" applyFont="1" applyAlignment="1">
      <alignment horizontal="center" vertical="center"/>
    </xf>
    <xf numFmtId="0" fontId="25" fillId="0" borderId="0" xfId="0" applyFont="1" applyAlignment="1">
      <alignment horizontal="center" vertical="center"/>
    </xf>
    <xf numFmtId="0" fontId="22" fillId="0" borderId="0" xfId="0" applyFont="1" applyAlignment="1">
      <alignment horizontal="center" vertical="center"/>
    </xf>
    <xf numFmtId="0" fontId="21" fillId="0" borderId="4" xfId="0" applyFont="1" applyBorder="1" applyAlignment="1">
      <alignment horizontal="right" vertical="center"/>
    </xf>
    <xf numFmtId="0" fontId="31" fillId="0" borderId="0" xfId="0" applyFont="1" applyAlignment="1">
      <alignment horizontal="center" vertical="top" wrapText="1"/>
    </xf>
    <xf numFmtId="0" fontId="30" fillId="0" borderId="0" xfId="0" applyFont="1" applyAlignment="1">
      <alignment horizontal="center" vertical="top" wrapText="1"/>
    </xf>
    <xf numFmtId="0" fontId="31" fillId="0" borderId="0" xfId="0" applyFont="1" applyAlignment="1">
      <alignment horizontal="center" vertical="top"/>
    </xf>
    <xf numFmtId="0" fontId="29" fillId="0" borderId="5" xfId="0" applyFont="1" applyBorder="1" applyAlignment="1">
      <alignment horizontal="right" vertical="center" wrapText="1"/>
    </xf>
    <xf numFmtId="0" fontId="29" fillId="0" borderId="6" xfId="0" applyFont="1" applyBorder="1" applyAlignment="1">
      <alignment horizontal="right" vertical="center" wrapText="1"/>
    </xf>
    <xf numFmtId="0" fontId="26" fillId="0" borderId="5" xfId="0" applyFont="1" applyBorder="1" applyAlignment="1">
      <alignment horizontal="right" vertical="center" wrapText="1"/>
    </xf>
    <xf numFmtId="0" fontId="26" fillId="0" borderId="6" xfId="0" applyFont="1" applyBorder="1" applyAlignment="1">
      <alignment horizontal="right" vertical="center" wrapText="1"/>
    </xf>
    <xf numFmtId="0" fontId="21" fillId="0" borderId="0" xfId="0" applyFont="1" applyAlignment="1">
      <alignment horizontal="center" vertical="top"/>
    </xf>
    <xf numFmtId="0" fontId="10" fillId="0" borderId="0" xfId="0" applyFont="1" applyAlignment="1">
      <alignment horizontal="center"/>
    </xf>
    <xf numFmtId="0" fontId="1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15" fillId="0" borderId="0" xfId="0" applyFont="1" applyAlignment="1">
      <alignment horizontal="left" wrapText="1"/>
    </xf>
    <xf numFmtId="0" fontId="15" fillId="0" borderId="0" xfId="0" applyFont="1" applyAlignment="1">
      <alignment horizontal="left"/>
    </xf>
    <xf numFmtId="0" fontId="15" fillId="0" borderId="0" xfId="0" applyFont="1" applyAlignment="1">
      <alignment wrapText="1"/>
    </xf>
    <xf numFmtId="0" fontId="5" fillId="0" borderId="3" xfId="0" applyFont="1" applyBorder="1" applyAlignment="1">
      <alignment horizontal="center"/>
    </xf>
    <xf numFmtId="0" fontId="9" fillId="0" borderId="0" xfId="0" applyFont="1" applyBorder="1" applyAlignment="1">
      <alignment horizontal="center"/>
    </xf>
    <xf numFmtId="0" fontId="6" fillId="0" borderId="0" xfId="0" applyFont="1" applyAlignment="1">
      <alignment horizontal="center"/>
    </xf>
    <xf numFmtId="0" fontId="3" fillId="0" borderId="0" xfId="0" applyFont="1"/>
    <xf numFmtId="0" fontId="14" fillId="0" borderId="0" xfId="0" applyFont="1" applyAlignment="1">
      <alignment horizontal="center"/>
    </xf>
    <xf numFmtId="0" fontId="13" fillId="0" borderId="0" xfId="0" applyFont="1" applyAlignment="1">
      <alignment horizontal="center"/>
    </xf>
  </cellXfs>
  <cellStyles count="3">
    <cellStyle name="Comma" xfId="2" builtinId="3"/>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133350</xdr:colOff>
      <xdr:row>3</xdr:row>
      <xdr:rowOff>47625</xdr:rowOff>
    </xdr:from>
    <xdr:to>
      <xdr:col>4</xdr:col>
      <xdr:colOff>981075</xdr:colOff>
      <xdr:row>3</xdr:row>
      <xdr:rowOff>47625</xdr:rowOff>
    </xdr:to>
    <xdr:cxnSp macro="">
      <xdr:nvCxnSpPr>
        <xdr:cNvPr id="2" name="Straight Connector 1">
          <a:extLst>
            <a:ext uri="{FF2B5EF4-FFF2-40B4-BE49-F238E27FC236}">
              <a16:creationId xmlns:a16="http://schemas.microsoft.com/office/drawing/2014/main" xmlns="" id="{00000000-0008-0000-0200-000003000000}"/>
            </a:ext>
          </a:extLst>
        </xdr:cNvPr>
        <xdr:cNvCxnSpPr/>
      </xdr:nvCxnSpPr>
      <xdr:spPr>
        <a:xfrm>
          <a:off x="4000500" y="742950"/>
          <a:ext cx="2228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32"/>
  <sheetViews>
    <sheetView zoomScale="130" zoomScaleNormal="130" workbookViewId="0">
      <selection activeCell="A10" sqref="A10:L10"/>
    </sheetView>
  </sheetViews>
  <sheetFormatPr defaultRowHeight="15" x14ac:dyDescent="0.25"/>
  <cols>
    <col min="1" max="1" width="5.5703125" style="45" customWidth="1"/>
    <col min="2" max="2" width="24" style="45" customWidth="1"/>
    <col min="3" max="3" width="12.28515625" style="45" customWidth="1"/>
    <col min="4" max="4" width="2.5703125" style="45" customWidth="1"/>
    <col min="5" max="5" width="5.5703125" style="45" customWidth="1"/>
    <col min="6" max="6" width="7.140625" style="45" customWidth="1"/>
    <col min="7" max="7" width="10.7109375" style="45" customWidth="1"/>
    <col min="8" max="8" width="4.5703125" style="45" customWidth="1"/>
    <col min="9" max="9" width="0.5703125" style="45" customWidth="1"/>
    <col min="10" max="10" width="11.85546875" style="45" customWidth="1"/>
    <col min="11" max="11" width="3.5703125" style="45" customWidth="1"/>
    <col min="12" max="12" width="10.28515625" style="45" customWidth="1"/>
    <col min="13" max="16384" width="9.140625" style="45"/>
  </cols>
  <sheetData>
    <row r="1" spans="1:12" ht="28.35" customHeight="1" x14ac:dyDescent="0.25">
      <c r="A1" s="88" t="s">
        <v>93</v>
      </c>
      <c r="B1" s="88"/>
      <c r="C1" s="88"/>
      <c r="D1" s="88"/>
      <c r="E1" s="88"/>
      <c r="F1" s="88"/>
      <c r="G1" s="88"/>
      <c r="H1" s="88"/>
      <c r="I1" s="88"/>
      <c r="J1" s="88"/>
      <c r="K1" s="88"/>
      <c r="L1" s="88"/>
    </row>
    <row r="2" spans="1:12" ht="17.45" customHeight="1" x14ac:dyDescent="0.25">
      <c r="A2" s="75" t="s">
        <v>70</v>
      </c>
      <c r="B2" s="75"/>
      <c r="C2" s="75"/>
      <c r="D2" s="75"/>
      <c r="F2" s="74" t="s">
        <v>21</v>
      </c>
      <c r="G2" s="74"/>
      <c r="H2" s="74"/>
      <c r="I2" s="74"/>
      <c r="J2" s="74"/>
      <c r="K2" s="74"/>
      <c r="L2" s="74"/>
    </row>
    <row r="3" spans="1:12" ht="14.45" customHeight="1" x14ac:dyDescent="0.25">
      <c r="A3" s="75" t="s">
        <v>71</v>
      </c>
      <c r="B3" s="75"/>
      <c r="C3" s="75"/>
      <c r="D3" s="75"/>
      <c r="F3" s="76" t="s">
        <v>22</v>
      </c>
      <c r="G3" s="76"/>
      <c r="H3" s="76"/>
      <c r="I3" s="76"/>
      <c r="J3" s="76"/>
      <c r="K3" s="76"/>
      <c r="L3" s="76"/>
    </row>
    <row r="4" spans="1:12" ht="2.85" customHeight="1" x14ac:dyDescent="0.25">
      <c r="A4" s="75"/>
      <c r="B4" s="75"/>
      <c r="C4" s="75"/>
      <c r="D4" s="75"/>
      <c r="F4" s="77" t="s">
        <v>130</v>
      </c>
      <c r="G4" s="77"/>
      <c r="H4" s="77"/>
      <c r="I4" s="77"/>
      <c r="J4" s="77"/>
      <c r="K4" s="77"/>
      <c r="L4" s="77"/>
    </row>
    <row r="5" spans="1:12" ht="10.9" customHeight="1" x14ac:dyDescent="0.25">
      <c r="F5" s="77"/>
      <c r="G5" s="77"/>
      <c r="H5" s="77"/>
      <c r="I5" s="77"/>
      <c r="J5" s="77"/>
      <c r="K5" s="77"/>
      <c r="L5" s="77"/>
    </row>
    <row r="6" spans="1:12" ht="20.45" customHeight="1" x14ac:dyDescent="0.25"/>
    <row r="7" spans="1:12" ht="22.5" customHeight="1" x14ac:dyDescent="0.25">
      <c r="A7" s="78" t="s">
        <v>72</v>
      </c>
      <c r="B7" s="78"/>
      <c r="C7" s="78"/>
      <c r="D7" s="78"/>
      <c r="E7" s="78"/>
      <c r="F7" s="78"/>
      <c r="G7" s="78"/>
      <c r="H7" s="78"/>
      <c r="I7" s="78"/>
      <c r="J7" s="78"/>
      <c r="K7" s="78"/>
      <c r="L7" s="78"/>
    </row>
    <row r="8" spans="1:12" ht="14.45" customHeight="1" x14ac:dyDescent="0.25">
      <c r="A8" s="74" t="s">
        <v>112</v>
      </c>
      <c r="B8" s="74"/>
      <c r="C8" s="74"/>
      <c r="D8" s="74"/>
      <c r="E8" s="74"/>
      <c r="F8" s="74"/>
      <c r="G8" s="74"/>
      <c r="H8" s="74"/>
      <c r="I8" s="74"/>
      <c r="J8" s="74"/>
      <c r="K8" s="74"/>
      <c r="L8" s="74"/>
    </row>
    <row r="9" spans="1:12" ht="14.45" customHeight="1" x14ac:dyDescent="0.25">
      <c r="A9" s="79" t="s">
        <v>73</v>
      </c>
      <c r="B9" s="79"/>
      <c r="C9" s="79"/>
      <c r="D9" s="79"/>
      <c r="E9" s="79"/>
      <c r="F9" s="79"/>
      <c r="G9" s="79"/>
      <c r="H9" s="79"/>
      <c r="I9" s="79"/>
      <c r="J9" s="79"/>
      <c r="K9" s="79"/>
      <c r="L9" s="79"/>
    </row>
    <row r="10" spans="1:12" ht="77.099999999999994" customHeight="1" x14ac:dyDescent="0.25">
      <c r="A10" s="75" t="s">
        <v>74</v>
      </c>
      <c r="B10" s="75"/>
      <c r="C10" s="75"/>
      <c r="D10" s="75"/>
      <c r="E10" s="75"/>
      <c r="F10" s="75"/>
      <c r="G10" s="75"/>
      <c r="H10" s="75"/>
      <c r="I10" s="75"/>
      <c r="J10" s="75"/>
      <c r="K10" s="75"/>
      <c r="L10" s="75"/>
    </row>
    <row r="11" spans="1:12" ht="14.45" customHeight="1" x14ac:dyDescent="0.25">
      <c r="A11" s="46"/>
      <c r="B11" s="46"/>
      <c r="C11" s="46"/>
      <c r="D11" s="46"/>
      <c r="E11" s="46"/>
      <c r="F11" s="46"/>
      <c r="G11" s="46"/>
      <c r="H11" s="46"/>
      <c r="I11" s="46"/>
      <c r="J11" s="80" t="s">
        <v>75</v>
      </c>
      <c r="K11" s="80"/>
      <c r="L11" s="80"/>
    </row>
    <row r="12" spans="1:12" ht="65.45" customHeight="1" x14ac:dyDescent="0.25">
      <c r="A12" s="47" t="s">
        <v>76</v>
      </c>
      <c r="B12" s="68" t="s">
        <v>5</v>
      </c>
      <c r="C12" s="69"/>
      <c r="D12" s="68" t="s">
        <v>7</v>
      </c>
      <c r="E12" s="70"/>
      <c r="F12" s="69"/>
      <c r="G12" s="68" t="s">
        <v>77</v>
      </c>
      <c r="H12" s="69"/>
      <c r="I12" s="68" t="s">
        <v>18</v>
      </c>
      <c r="J12" s="69"/>
      <c r="K12" s="68" t="s">
        <v>78</v>
      </c>
      <c r="L12" s="69"/>
    </row>
    <row r="13" spans="1:12" ht="20.45" customHeight="1" x14ac:dyDescent="0.25">
      <c r="A13" s="48" t="s">
        <v>113</v>
      </c>
      <c r="B13" s="71" t="s">
        <v>114</v>
      </c>
      <c r="C13" s="72"/>
      <c r="D13" s="71" t="s">
        <v>115</v>
      </c>
      <c r="E13" s="73"/>
      <c r="F13" s="72"/>
      <c r="G13" s="71" t="s">
        <v>116</v>
      </c>
      <c r="H13" s="72"/>
      <c r="I13" s="71" t="s">
        <v>117</v>
      </c>
      <c r="J13" s="72"/>
      <c r="K13" s="71" t="s">
        <v>118</v>
      </c>
      <c r="L13" s="72"/>
    </row>
    <row r="14" spans="1:12" ht="17.45" customHeight="1" x14ac:dyDescent="0.25">
      <c r="A14" s="47" t="s">
        <v>0</v>
      </c>
      <c r="B14" s="63" t="s">
        <v>8</v>
      </c>
      <c r="C14" s="64"/>
      <c r="D14" s="65" t="s">
        <v>119</v>
      </c>
      <c r="E14" s="66"/>
      <c r="F14" s="67"/>
      <c r="G14" s="65" t="s">
        <v>119</v>
      </c>
      <c r="H14" s="67"/>
      <c r="I14" s="61"/>
      <c r="J14" s="62"/>
      <c r="K14" s="86"/>
      <c r="L14" s="87"/>
    </row>
    <row r="15" spans="1:12" ht="16.7" customHeight="1" x14ac:dyDescent="0.25">
      <c r="A15" s="47" t="s">
        <v>1</v>
      </c>
      <c r="B15" s="63" t="s">
        <v>79</v>
      </c>
      <c r="C15" s="64"/>
      <c r="D15" s="65">
        <v>2730</v>
      </c>
      <c r="E15" s="66"/>
      <c r="F15" s="67"/>
      <c r="G15" s="65" t="s">
        <v>119</v>
      </c>
      <c r="H15" s="67"/>
      <c r="I15" s="61" t="s">
        <v>119</v>
      </c>
      <c r="J15" s="62"/>
      <c r="K15" s="86"/>
      <c r="L15" s="87"/>
    </row>
    <row r="16" spans="1:12" ht="17.45" customHeight="1" x14ac:dyDescent="0.25">
      <c r="A16" s="47" t="s">
        <v>113</v>
      </c>
      <c r="B16" s="63" t="s">
        <v>11</v>
      </c>
      <c r="C16" s="64"/>
      <c r="D16" s="65">
        <v>2730</v>
      </c>
      <c r="E16" s="66"/>
      <c r="F16" s="67"/>
      <c r="G16" s="65" t="s">
        <v>119</v>
      </c>
      <c r="H16" s="67"/>
      <c r="I16" s="61" t="s">
        <v>119</v>
      </c>
      <c r="J16" s="62"/>
      <c r="K16" s="86"/>
      <c r="L16" s="87"/>
    </row>
    <row r="17" spans="1:12" ht="16.7" customHeight="1" x14ac:dyDescent="0.25">
      <c r="A17" s="49"/>
      <c r="B17" s="53" t="s">
        <v>96</v>
      </c>
      <c r="C17" s="54"/>
      <c r="D17" s="55">
        <v>2730</v>
      </c>
      <c r="E17" s="56"/>
      <c r="F17" s="57"/>
      <c r="G17" s="55" t="s">
        <v>119</v>
      </c>
      <c r="H17" s="57"/>
      <c r="I17" s="58" t="s">
        <v>119</v>
      </c>
      <c r="J17" s="59"/>
      <c r="K17" s="84"/>
      <c r="L17" s="85"/>
    </row>
    <row r="18" spans="1:12" ht="17.45" customHeight="1" x14ac:dyDescent="0.25">
      <c r="A18" s="47" t="s">
        <v>4</v>
      </c>
      <c r="B18" s="63" t="s">
        <v>15</v>
      </c>
      <c r="C18" s="64"/>
      <c r="D18" s="65">
        <v>16338</v>
      </c>
      <c r="E18" s="66"/>
      <c r="F18" s="67"/>
      <c r="G18" s="65">
        <v>3858</v>
      </c>
      <c r="H18" s="67"/>
      <c r="I18" s="61">
        <v>23.616075930000001</v>
      </c>
      <c r="J18" s="62"/>
      <c r="K18" s="86"/>
      <c r="L18" s="87"/>
    </row>
    <row r="19" spans="1:12" ht="17.45" customHeight="1" x14ac:dyDescent="0.25">
      <c r="A19" s="47" t="s">
        <v>1</v>
      </c>
      <c r="B19" s="63" t="s">
        <v>19</v>
      </c>
      <c r="C19" s="64"/>
      <c r="D19" s="65">
        <v>16338</v>
      </c>
      <c r="E19" s="66"/>
      <c r="F19" s="67"/>
      <c r="G19" s="65">
        <v>3858</v>
      </c>
      <c r="H19" s="67"/>
      <c r="I19" s="61">
        <v>23.616075930000001</v>
      </c>
      <c r="J19" s="62"/>
      <c r="K19" s="86"/>
      <c r="L19" s="87"/>
    </row>
    <row r="20" spans="1:12" ht="16.7" customHeight="1" x14ac:dyDescent="0.25">
      <c r="A20" s="47" t="s">
        <v>113</v>
      </c>
      <c r="B20" s="63" t="s">
        <v>20</v>
      </c>
      <c r="C20" s="64"/>
      <c r="D20" s="65">
        <v>16338</v>
      </c>
      <c r="E20" s="66"/>
      <c r="F20" s="67"/>
      <c r="G20" s="65">
        <v>3858</v>
      </c>
      <c r="H20" s="67"/>
      <c r="I20" s="61">
        <v>23.616075930000001</v>
      </c>
      <c r="J20" s="62"/>
      <c r="K20" s="86"/>
      <c r="L20" s="87"/>
    </row>
    <row r="21" spans="1:12" ht="17.45" customHeight="1" x14ac:dyDescent="0.25">
      <c r="A21" s="49" t="s">
        <v>9</v>
      </c>
      <c r="B21" s="53" t="s">
        <v>80</v>
      </c>
      <c r="C21" s="54"/>
      <c r="D21" s="55">
        <v>14297</v>
      </c>
      <c r="E21" s="56"/>
      <c r="F21" s="57"/>
      <c r="G21" s="55">
        <v>3303</v>
      </c>
      <c r="H21" s="57"/>
      <c r="I21" s="58">
        <v>23.10201528</v>
      </c>
      <c r="J21" s="59"/>
      <c r="K21" s="84"/>
      <c r="L21" s="85"/>
    </row>
    <row r="22" spans="1:12" ht="16.7" customHeight="1" x14ac:dyDescent="0.25">
      <c r="A22" s="49" t="s">
        <v>10</v>
      </c>
      <c r="B22" s="53" t="s">
        <v>13</v>
      </c>
      <c r="C22" s="54"/>
      <c r="D22" s="55">
        <v>2041</v>
      </c>
      <c r="E22" s="56"/>
      <c r="F22" s="57"/>
      <c r="G22" s="55">
        <v>555</v>
      </c>
      <c r="H22" s="57"/>
      <c r="I22" s="58">
        <v>27.217019109999999</v>
      </c>
      <c r="J22" s="59"/>
      <c r="K22" s="84"/>
      <c r="L22" s="85"/>
    </row>
    <row r="23" spans="1:12" ht="14.45" customHeight="1" x14ac:dyDescent="0.25">
      <c r="A23" s="50"/>
      <c r="B23" s="50"/>
      <c r="C23" s="50"/>
      <c r="D23" s="50"/>
      <c r="E23" s="50"/>
      <c r="F23" s="50"/>
      <c r="G23" s="50"/>
      <c r="H23" s="50"/>
      <c r="I23" s="50"/>
      <c r="J23" s="50"/>
      <c r="K23" s="50"/>
      <c r="L23" s="50"/>
    </row>
    <row r="24" spans="1:12" ht="14.45" customHeight="1" x14ac:dyDescent="0.25">
      <c r="H24" s="60" t="s">
        <v>129</v>
      </c>
      <c r="I24" s="60"/>
      <c r="J24" s="60"/>
      <c r="K24" s="60"/>
      <c r="L24" s="60"/>
    </row>
    <row r="25" spans="1:12" ht="5.85" customHeight="1" x14ac:dyDescent="0.25"/>
    <row r="26" spans="1:12" ht="13.9" customHeight="1" x14ac:dyDescent="0.25">
      <c r="H26" s="81" t="s">
        <v>17</v>
      </c>
      <c r="I26" s="81"/>
      <c r="J26" s="81"/>
      <c r="K26" s="81"/>
      <c r="L26" s="81"/>
    </row>
    <row r="27" spans="1:12" ht="14.45" customHeight="1" x14ac:dyDescent="0.25">
      <c r="H27" s="82" t="s">
        <v>23</v>
      </c>
      <c r="I27" s="82"/>
      <c r="J27" s="82"/>
      <c r="K27" s="82"/>
      <c r="L27" s="82"/>
    </row>
    <row r="28" spans="1:12" ht="66.2" customHeight="1" x14ac:dyDescent="0.25"/>
    <row r="29" spans="1:12" ht="13.9" customHeight="1" x14ac:dyDescent="0.25">
      <c r="H29" s="83"/>
      <c r="I29" s="83"/>
      <c r="J29" s="83"/>
      <c r="K29" s="83"/>
      <c r="L29" s="83"/>
    </row>
    <row r="30" spans="1:12" ht="91.7" customHeight="1" x14ac:dyDescent="0.25"/>
    <row r="31" spans="1:12" ht="91.7" customHeight="1" x14ac:dyDescent="0.25"/>
    <row r="32" spans="1:12" ht="17.45" customHeight="1" x14ac:dyDescent="0.25">
      <c r="A32" s="52" t="s">
        <v>120</v>
      </c>
      <c r="B32" s="52"/>
      <c r="L32" s="51" t="s">
        <v>113</v>
      </c>
    </row>
  </sheetData>
  <mergeCells count="71">
    <mergeCell ref="A1:L1"/>
    <mergeCell ref="A2:D2"/>
    <mergeCell ref="G20:H20"/>
    <mergeCell ref="I20:J20"/>
    <mergeCell ref="K16:L16"/>
    <mergeCell ref="K17:L17"/>
    <mergeCell ref="K14:L14"/>
    <mergeCell ref="K15:L15"/>
    <mergeCell ref="G14:H14"/>
    <mergeCell ref="I14:J14"/>
    <mergeCell ref="G15:H15"/>
    <mergeCell ref="I15:J15"/>
    <mergeCell ref="G16:H16"/>
    <mergeCell ref="A8:L8"/>
    <mergeCell ref="A9:L9"/>
    <mergeCell ref="A10:L10"/>
    <mergeCell ref="J11:L11"/>
    <mergeCell ref="H26:L26"/>
    <mergeCell ref="K22:L22"/>
    <mergeCell ref="K20:L20"/>
    <mergeCell ref="K21:L21"/>
    <mergeCell ref="K18:L18"/>
    <mergeCell ref="K19:L19"/>
    <mergeCell ref="B19:C19"/>
    <mergeCell ref="D19:F19"/>
    <mergeCell ref="G19:H19"/>
    <mergeCell ref="I19:J19"/>
    <mergeCell ref="B20:C20"/>
    <mergeCell ref="D20:F20"/>
    <mergeCell ref="F2:L2"/>
    <mergeCell ref="A3:D4"/>
    <mergeCell ref="F3:L3"/>
    <mergeCell ref="F4:L5"/>
    <mergeCell ref="A7:L7"/>
    <mergeCell ref="K12:L12"/>
    <mergeCell ref="B13:C13"/>
    <mergeCell ref="D13:F13"/>
    <mergeCell ref="G13:H13"/>
    <mergeCell ref="I13:J13"/>
    <mergeCell ref="K13:L13"/>
    <mergeCell ref="B18:C18"/>
    <mergeCell ref="D18:F18"/>
    <mergeCell ref="G18:H18"/>
    <mergeCell ref="I18:J18"/>
    <mergeCell ref="B12:C12"/>
    <mergeCell ref="D12:F12"/>
    <mergeCell ref="G12:H12"/>
    <mergeCell ref="I12:J12"/>
    <mergeCell ref="B14:C14"/>
    <mergeCell ref="D14:F14"/>
    <mergeCell ref="B15:C15"/>
    <mergeCell ref="D15:F15"/>
    <mergeCell ref="B16:C16"/>
    <mergeCell ref="D16:F16"/>
    <mergeCell ref="I16:J16"/>
    <mergeCell ref="B17:C17"/>
    <mergeCell ref="D17:F17"/>
    <mergeCell ref="G17:H17"/>
    <mergeCell ref="I17:J17"/>
    <mergeCell ref="A32:B32"/>
    <mergeCell ref="B21:C21"/>
    <mergeCell ref="D21:F21"/>
    <mergeCell ref="G21:H21"/>
    <mergeCell ref="I21:J21"/>
    <mergeCell ref="B22:C22"/>
    <mergeCell ref="D22:F22"/>
    <mergeCell ref="G22:H22"/>
    <mergeCell ref="I22:J22"/>
    <mergeCell ref="H24:L24"/>
    <mergeCell ref="H27:L27"/>
    <mergeCell ref="H29:L29"/>
  </mergeCells>
  <pageMargins left="0.2" right="0" top="0.28000000000000003" bottom="0.55118110236220497" header="0.21" footer="0.31496062992126"/>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79"/>
  <sheetViews>
    <sheetView tabSelected="1" topLeftCell="A52" zoomScaleNormal="100" workbookViewId="0">
      <selection activeCell="D79" sqref="D79:F79"/>
    </sheetView>
  </sheetViews>
  <sheetFormatPr defaultColWidth="9" defaultRowHeight="18" x14ac:dyDescent="0.25"/>
  <cols>
    <col min="1" max="1" width="5.28515625" style="1" customWidth="1"/>
    <col min="2" max="2" width="32.7109375" style="1" customWidth="1"/>
    <col min="3" max="3" width="20" style="1" customWidth="1"/>
    <col min="4" max="4" width="20.7109375" style="1" customWidth="1"/>
    <col min="5" max="5" width="20.28515625" style="1" customWidth="1"/>
    <col min="6" max="6" width="16.28515625" style="1" customWidth="1"/>
    <col min="7" max="8" width="9" style="1"/>
    <col min="9" max="9" width="25.140625" style="1" bestFit="1" customWidth="1"/>
    <col min="10" max="10" width="18.85546875" style="1" bestFit="1" customWidth="1"/>
    <col min="11" max="11" width="11.5703125" style="1" bestFit="1" customWidth="1"/>
    <col min="12" max="16384" width="9" style="1"/>
  </cols>
  <sheetData>
    <row r="1" spans="1:10" x14ac:dyDescent="0.25">
      <c r="A1" s="92"/>
      <c r="B1" s="92"/>
      <c r="C1" s="92"/>
      <c r="D1" s="92"/>
      <c r="E1" s="92"/>
      <c r="F1" s="92"/>
      <c r="G1" s="3"/>
      <c r="H1" s="3"/>
    </row>
    <row r="2" spans="1:10" x14ac:dyDescent="0.25">
      <c r="A2" s="99" t="s">
        <v>24</v>
      </c>
      <c r="B2" s="99"/>
      <c r="C2" s="100" t="s">
        <v>21</v>
      </c>
      <c r="D2" s="100"/>
      <c r="E2" s="100"/>
      <c r="F2" s="100"/>
      <c r="G2" s="2"/>
      <c r="H2" s="2"/>
    </row>
    <row r="3" spans="1:10" ht="18.75" x14ac:dyDescent="0.3">
      <c r="A3" s="99" t="s">
        <v>25</v>
      </c>
      <c r="B3" s="99"/>
      <c r="C3" s="101" t="s">
        <v>22</v>
      </c>
      <c r="D3" s="101"/>
      <c r="E3" s="101"/>
      <c r="F3" s="101"/>
      <c r="G3" s="2"/>
      <c r="H3" s="2"/>
    </row>
    <row r="4" spans="1:10" x14ac:dyDescent="0.25">
      <c r="A4" s="16"/>
      <c r="B4" s="16"/>
      <c r="C4" s="98"/>
      <c r="D4" s="98"/>
      <c r="E4" s="98"/>
      <c r="F4" s="98"/>
      <c r="G4" s="2"/>
      <c r="H4" s="2"/>
    </row>
    <row r="5" spans="1:10" ht="18.75" x14ac:dyDescent="0.3">
      <c r="A5" s="16"/>
      <c r="B5" s="16"/>
      <c r="C5" s="90" t="s">
        <v>131</v>
      </c>
      <c r="D5" s="90"/>
      <c r="E5" s="90"/>
      <c r="F5" s="90"/>
      <c r="G5" s="2"/>
      <c r="H5" s="2"/>
    </row>
    <row r="6" spans="1:10" ht="21.75" customHeight="1" x14ac:dyDescent="0.25">
      <c r="A6" s="91" t="s">
        <v>121</v>
      </c>
      <c r="B6" s="91"/>
      <c r="C6" s="91"/>
      <c r="D6" s="91"/>
      <c r="E6" s="91"/>
      <c r="F6" s="91"/>
      <c r="G6" s="2"/>
      <c r="H6" s="2"/>
      <c r="I6" s="32" t="s">
        <v>69</v>
      </c>
    </row>
    <row r="7" spans="1:10" x14ac:dyDescent="0.25">
      <c r="A7" s="92"/>
      <c r="B7" s="92"/>
      <c r="C7" s="92"/>
      <c r="D7" s="92"/>
      <c r="E7" s="92"/>
      <c r="F7" s="92"/>
      <c r="G7" s="6"/>
      <c r="H7" s="2"/>
    </row>
    <row r="8" spans="1:10" x14ac:dyDescent="0.25">
      <c r="A8" s="93" t="s">
        <v>122</v>
      </c>
      <c r="B8" s="94"/>
      <c r="C8" s="94"/>
      <c r="D8" s="94"/>
      <c r="E8" s="94"/>
      <c r="F8" s="94"/>
      <c r="G8" s="6"/>
      <c r="H8" s="2"/>
    </row>
    <row r="9" spans="1:10" ht="19.5" customHeight="1" x14ac:dyDescent="0.25">
      <c r="A9" s="95" t="s">
        <v>123</v>
      </c>
      <c r="B9" s="95"/>
      <c r="C9" s="95"/>
      <c r="D9" s="95"/>
      <c r="E9" s="95"/>
      <c r="F9" s="95"/>
      <c r="G9" s="6"/>
      <c r="H9" s="2"/>
    </row>
    <row r="10" spans="1:10" x14ac:dyDescent="0.25">
      <c r="A10" s="17"/>
      <c r="B10" s="17"/>
      <c r="C10" s="17"/>
      <c r="D10" s="17"/>
      <c r="E10" s="96" t="s">
        <v>26</v>
      </c>
      <c r="F10" s="96"/>
      <c r="G10" s="17"/>
      <c r="H10" s="2"/>
    </row>
    <row r="11" spans="1:10" s="14" customFormat="1" ht="47.25" x14ac:dyDescent="0.25">
      <c r="A11" s="12" t="s">
        <v>6</v>
      </c>
      <c r="B11" s="13" t="s">
        <v>5</v>
      </c>
      <c r="C11" s="12" t="s">
        <v>99</v>
      </c>
      <c r="D11" s="12" t="s">
        <v>100</v>
      </c>
      <c r="E11" s="12" t="s">
        <v>63</v>
      </c>
      <c r="F11" s="12" t="s">
        <v>64</v>
      </c>
      <c r="G11" s="17"/>
      <c r="H11" s="17"/>
    </row>
    <row r="12" spans="1:10" x14ac:dyDescent="0.25">
      <c r="A12" s="11">
        <v>1</v>
      </c>
      <c r="B12" s="11">
        <v>2</v>
      </c>
      <c r="C12" s="11">
        <v>3</v>
      </c>
      <c r="D12" s="11">
        <v>4</v>
      </c>
      <c r="E12" s="11">
        <v>5</v>
      </c>
      <c r="F12" s="11">
        <v>6</v>
      </c>
      <c r="G12" s="2"/>
      <c r="H12" s="2"/>
    </row>
    <row r="13" spans="1:10" x14ac:dyDescent="0.25">
      <c r="A13" s="10" t="s">
        <v>0</v>
      </c>
      <c r="B13" s="7" t="s">
        <v>27</v>
      </c>
      <c r="C13" s="18">
        <f>C14</f>
        <v>0</v>
      </c>
      <c r="D13" s="18">
        <f>D14</f>
        <v>0</v>
      </c>
      <c r="E13" s="18">
        <f>E14</f>
        <v>0</v>
      </c>
      <c r="F13" s="19"/>
      <c r="G13" s="2"/>
      <c r="H13" s="2"/>
      <c r="J13" s="29"/>
    </row>
    <row r="14" spans="1:10" x14ac:dyDescent="0.25">
      <c r="A14" s="10"/>
      <c r="B14" s="7" t="s">
        <v>33</v>
      </c>
      <c r="C14" s="20">
        <f>C15+C16</f>
        <v>0</v>
      </c>
      <c r="D14" s="21"/>
      <c r="E14" s="21">
        <f>SUM(E15:E16)</f>
        <v>0</v>
      </c>
      <c r="F14" s="21"/>
      <c r="G14" s="2"/>
      <c r="H14" s="2"/>
      <c r="J14" s="29"/>
    </row>
    <row r="15" spans="1:10" x14ac:dyDescent="0.25">
      <c r="A15" s="5">
        <v>1</v>
      </c>
      <c r="B15" s="9" t="s">
        <v>31</v>
      </c>
      <c r="C15" s="22">
        <v>0</v>
      </c>
      <c r="D15" s="21"/>
      <c r="E15" s="25">
        <f>C15-D15</f>
        <v>0</v>
      </c>
      <c r="F15" s="33"/>
      <c r="G15" s="2"/>
      <c r="H15" s="2"/>
    </row>
    <row r="16" spans="1:10" x14ac:dyDescent="0.25">
      <c r="A16" s="5">
        <v>2</v>
      </c>
      <c r="B16" s="9" t="s">
        <v>32</v>
      </c>
      <c r="C16" s="22"/>
      <c r="D16" s="22"/>
      <c r="E16" s="25">
        <f>C16-D16</f>
        <v>0</v>
      </c>
      <c r="F16" s="33">
        <v>0</v>
      </c>
      <c r="G16" s="2"/>
      <c r="H16" s="2"/>
    </row>
    <row r="17" spans="1:10" x14ac:dyDescent="0.25">
      <c r="A17" s="10" t="s">
        <v>4</v>
      </c>
      <c r="B17" s="7" t="s">
        <v>28</v>
      </c>
      <c r="C17" s="26">
        <f>C18+C45+C40+C56</f>
        <v>15647000000</v>
      </c>
      <c r="D17" s="26">
        <f>D18+D45+D40+D56</f>
        <v>3871114485</v>
      </c>
      <c r="E17" s="26">
        <f>E18+E45+E40+E56</f>
        <v>11418885515</v>
      </c>
      <c r="F17" s="30">
        <f>D17/C17</f>
        <v>0.24740298363903623</v>
      </c>
      <c r="G17" s="2"/>
      <c r="H17" s="2"/>
      <c r="J17" s="29"/>
    </row>
    <row r="18" spans="1:10" x14ac:dyDescent="0.25">
      <c r="A18" s="10" t="s">
        <v>1</v>
      </c>
      <c r="B18" s="7" t="s">
        <v>30</v>
      </c>
      <c r="C18" s="26">
        <f>C19+C55</f>
        <v>13606000000</v>
      </c>
      <c r="D18" s="26">
        <f>D19</f>
        <v>3302895125</v>
      </c>
      <c r="E18" s="26">
        <f>E19+E55</f>
        <v>9946104875</v>
      </c>
      <c r="F18" s="30">
        <f>D18/C18</f>
        <v>0.24275283882110835</v>
      </c>
      <c r="G18" s="2"/>
      <c r="H18" s="2"/>
    </row>
    <row r="19" spans="1:10" s="15" customFormat="1" x14ac:dyDescent="0.25">
      <c r="A19" s="10" t="s">
        <v>44</v>
      </c>
      <c r="B19" s="7" t="s">
        <v>31</v>
      </c>
      <c r="C19" s="26">
        <f>10894000000+2000000000</f>
        <v>12894000000</v>
      </c>
      <c r="D19" s="24">
        <f>D20+D27+D40</f>
        <v>3302895125</v>
      </c>
      <c r="E19" s="24">
        <f>C19-D19</f>
        <v>9591104875</v>
      </c>
      <c r="F19" s="30">
        <f>D19/C19</f>
        <v>0.25615752481774468</v>
      </c>
      <c r="G19" s="16"/>
      <c r="H19" s="16"/>
      <c r="J19" s="31"/>
    </row>
    <row r="20" spans="1:10" s="15" customFormat="1" x14ac:dyDescent="0.25">
      <c r="A20" s="4">
        <v>1</v>
      </c>
      <c r="B20" s="8" t="s">
        <v>29</v>
      </c>
      <c r="C20" s="23"/>
      <c r="D20" s="24">
        <f>SUM(D21:D26)</f>
        <v>3136659695</v>
      </c>
      <c r="E20" s="24"/>
      <c r="F20" s="24"/>
      <c r="G20" s="16"/>
      <c r="H20" s="16"/>
    </row>
    <row r="21" spans="1:10" x14ac:dyDescent="0.25">
      <c r="A21" s="5" t="s">
        <v>9</v>
      </c>
      <c r="B21" s="9" t="s">
        <v>34</v>
      </c>
      <c r="C21" s="20"/>
      <c r="D21" s="21">
        <v>1776586535</v>
      </c>
      <c r="E21" s="21"/>
      <c r="F21" s="21"/>
      <c r="G21" s="2"/>
      <c r="H21" s="2"/>
    </row>
    <row r="22" spans="1:10" x14ac:dyDescent="0.25">
      <c r="A22" s="5" t="s">
        <v>10</v>
      </c>
      <c r="B22" s="9" t="s">
        <v>67</v>
      </c>
      <c r="C22" s="20"/>
      <c r="D22" s="21">
        <v>47688000</v>
      </c>
      <c r="E22" s="21"/>
      <c r="F22" s="21"/>
      <c r="G22" s="2"/>
      <c r="H22" s="2"/>
    </row>
    <row r="23" spans="1:10" x14ac:dyDescent="0.25">
      <c r="A23" s="5" t="s">
        <v>37</v>
      </c>
      <c r="B23" s="9" t="s">
        <v>35</v>
      </c>
      <c r="C23" s="20"/>
      <c r="D23" s="21">
        <v>798806222</v>
      </c>
      <c r="E23" s="21"/>
      <c r="F23" s="21"/>
      <c r="G23" s="2"/>
      <c r="H23" s="2"/>
    </row>
    <row r="24" spans="1:10" x14ac:dyDescent="0.25">
      <c r="A24" s="5" t="s">
        <v>45</v>
      </c>
      <c r="B24" s="9" t="s">
        <v>36</v>
      </c>
      <c r="C24" s="20"/>
      <c r="D24" s="21">
        <v>513578938</v>
      </c>
      <c r="E24" s="21"/>
      <c r="F24" s="21"/>
      <c r="G24" s="2"/>
      <c r="H24" s="2"/>
    </row>
    <row r="25" spans="1:10" x14ac:dyDescent="0.25">
      <c r="A25" s="5" t="s">
        <v>46</v>
      </c>
      <c r="B25" s="9" t="s">
        <v>38</v>
      </c>
      <c r="C25" s="20"/>
      <c r="D25" s="21"/>
      <c r="E25" s="21"/>
      <c r="F25" s="21"/>
      <c r="G25" s="2"/>
      <c r="H25" s="2"/>
    </row>
    <row r="26" spans="1:10" x14ac:dyDescent="0.25">
      <c r="A26" s="5" t="s">
        <v>68</v>
      </c>
      <c r="B26" s="9" t="s">
        <v>111</v>
      </c>
      <c r="C26" s="20"/>
      <c r="D26" s="21"/>
      <c r="E26" s="21"/>
      <c r="F26" s="21"/>
      <c r="G26" s="2"/>
      <c r="H26" s="2"/>
    </row>
    <row r="27" spans="1:10" s="15" customFormat="1" x14ac:dyDescent="0.25">
      <c r="A27" s="4">
        <v>2</v>
      </c>
      <c r="B27" s="8" t="s">
        <v>56</v>
      </c>
      <c r="C27" s="23"/>
      <c r="D27" s="24">
        <f>SUM(D28:D39)</f>
        <v>166235430</v>
      </c>
      <c r="E27" s="24"/>
      <c r="F27" s="24"/>
      <c r="G27" s="16"/>
      <c r="H27" s="16"/>
    </row>
    <row r="28" spans="1:10" x14ac:dyDescent="0.25">
      <c r="A28" s="5" t="s">
        <v>12</v>
      </c>
      <c r="B28" s="9" t="s">
        <v>65</v>
      </c>
      <c r="C28" s="20"/>
      <c r="D28" s="21"/>
      <c r="E28" s="21"/>
      <c r="F28" s="21"/>
      <c r="G28" s="2"/>
      <c r="H28" s="2"/>
    </row>
    <row r="29" spans="1:10" ht="31.5" x14ac:dyDescent="0.25">
      <c r="A29" s="5" t="s">
        <v>14</v>
      </c>
      <c r="B29" s="9" t="s">
        <v>82</v>
      </c>
      <c r="C29" s="20"/>
      <c r="D29" s="21"/>
      <c r="E29" s="21"/>
      <c r="F29" s="21"/>
      <c r="G29" s="2"/>
      <c r="H29" s="2"/>
    </row>
    <row r="30" spans="1:10" ht="47.25" x14ac:dyDescent="0.25">
      <c r="A30" s="5" t="s">
        <v>16</v>
      </c>
      <c r="B30" s="9" t="s">
        <v>108</v>
      </c>
      <c r="C30" s="20"/>
      <c r="D30" s="21">
        <v>81762327</v>
      </c>
      <c r="E30" s="21"/>
      <c r="F30" s="21"/>
      <c r="G30" s="2"/>
      <c r="H30" s="2"/>
    </row>
    <row r="31" spans="1:10" ht="31.5" x14ac:dyDescent="0.25">
      <c r="A31" s="5" t="s">
        <v>47</v>
      </c>
      <c r="B31" s="9" t="s">
        <v>39</v>
      </c>
      <c r="C31" s="20"/>
      <c r="D31" s="21"/>
      <c r="E31" s="21"/>
      <c r="F31" s="21"/>
      <c r="G31" s="2"/>
      <c r="H31" s="2"/>
    </row>
    <row r="32" spans="1:10" x14ac:dyDescent="0.25">
      <c r="A32" s="5" t="s">
        <v>48</v>
      </c>
      <c r="B32" s="9" t="s">
        <v>40</v>
      </c>
      <c r="C32" s="20"/>
      <c r="D32" s="21">
        <v>4674303</v>
      </c>
      <c r="E32" s="21"/>
      <c r="F32" s="21"/>
      <c r="G32" s="2"/>
      <c r="H32" s="2"/>
    </row>
    <row r="33" spans="1:10" x14ac:dyDescent="0.25">
      <c r="A33" s="5" t="s">
        <v>49</v>
      </c>
      <c r="B33" s="9" t="s">
        <v>41</v>
      </c>
      <c r="C33" s="20"/>
      <c r="D33" s="21">
        <v>6000000</v>
      </c>
      <c r="E33" s="21"/>
      <c r="F33" s="21"/>
      <c r="G33" s="2"/>
      <c r="H33" s="2"/>
    </row>
    <row r="34" spans="1:10" ht="31.5" x14ac:dyDescent="0.25">
      <c r="A34" s="5" t="s">
        <v>50</v>
      </c>
      <c r="B34" s="9" t="s">
        <v>42</v>
      </c>
      <c r="C34" s="20"/>
      <c r="D34" s="21">
        <v>53568000</v>
      </c>
      <c r="E34" s="21"/>
      <c r="F34" s="21"/>
      <c r="G34" s="2"/>
      <c r="H34" s="2"/>
    </row>
    <row r="35" spans="1:10" x14ac:dyDescent="0.25">
      <c r="A35" s="5" t="s">
        <v>51</v>
      </c>
      <c r="B35" s="9" t="s">
        <v>101</v>
      </c>
      <c r="C35" s="20"/>
      <c r="D35" s="21">
        <v>19905200</v>
      </c>
      <c r="E35" s="21"/>
      <c r="F35" s="21"/>
      <c r="G35" s="2"/>
      <c r="H35" s="2"/>
    </row>
    <row r="36" spans="1:10" x14ac:dyDescent="0.25">
      <c r="A36" s="5" t="s">
        <v>52</v>
      </c>
      <c r="B36" s="9" t="s">
        <v>84</v>
      </c>
      <c r="C36" s="20"/>
      <c r="D36" s="21"/>
      <c r="E36" s="21"/>
      <c r="F36" s="21"/>
      <c r="G36" s="2"/>
      <c r="H36" s="2"/>
    </row>
    <row r="37" spans="1:10" ht="47.25" x14ac:dyDescent="0.25">
      <c r="A37" s="5" t="s">
        <v>66</v>
      </c>
      <c r="B37" s="9" t="s">
        <v>85</v>
      </c>
      <c r="C37" s="20"/>
      <c r="D37" s="21"/>
      <c r="E37" s="21"/>
      <c r="F37" s="21"/>
      <c r="G37" s="2"/>
      <c r="H37" s="2"/>
    </row>
    <row r="38" spans="1:10" x14ac:dyDescent="0.25">
      <c r="A38" s="5" t="s">
        <v>81</v>
      </c>
      <c r="B38" s="9" t="s">
        <v>124</v>
      </c>
      <c r="C38" s="20"/>
      <c r="D38" s="21">
        <v>325600</v>
      </c>
      <c r="E38" s="21"/>
      <c r="F38" s="21"/>
      <c r="G38" s="2"/>
      <c r="H38" s="2"/>
    </row>
    <row r="39" spans="1:10" x14ac:dyDescent="0.25">
      <c r="A39" s="5" t="s">
        <v>83</v>
      </c>
      <c r="B39" s="9" t="s">
        <v>43</v>
      </c>
      <c r="C39" s="20"/>
      <c r="D39" s="21"/>
      <c r="E39" s="21"/>
      <c r="F39" s="21"/>
      <c r="G39" s="2"/>
      <c r="H39" s="2"/>
    </row>
    <row r="40" spans="1:10" s="15" customFormat="1" x14ac:dyDescent="0.25">
      <c r="A40" s="4">
        <v>2</v>
      </c>
      <c r="B40" s="8" t="s">
        <v>58</v>
      </c>
      <c r="C40" s="28">
        <f>SUM(C41:C44)</f>
        <v>0</v>
      </c>
      <c r="D40" s="24">
        <f>SUM(D41:D44)</f>
        <v>0</v>
      </c>
      <c r="E40" s="24">
        <f>SUM(E41:E44)</f>
        <v>0</v>
      </c>
      <c r="F40" s="30"/>
      <c r="G40" s="16"/>
      <c r="H40" s="16"/>
      <c r="I40" s="35"/>
      <c r="J40" s="31"/>
    </row>
    <row r="41" spans="1:10" x14ac:dyDescent="0.25">
      <c r="A41" s="5"/>
      <c r="B41" s="9" t="s">
        <v>59</v>
      </c>
      <c r="C41" s="34"/>
      <c r="D41" s="21"/>
      <c r="E41" s="21"/>
      <c r="F41" s="21"/>
      <c r="G41" s="2"/>
      <c r="H41" s="2"/>
      <c r="I41" s="36"/>
      <c r="J41" s="29"/>
    </row>
    <row r="42" spans="1:10" x14ac:dyDescent="0.25">
      <c r="A42" s="5"/>
      <c r="B42" s="9" t="s">
        <v>60</v>
      </c>
      <c r="C42" s="34"/>
      <c r="D42" s="21"/>
      <c r="E42" s="21"/>
      <c r="F42" s="21"/>
      <c r="G42" s="2"/>
      <c r="H42" s="2"/>
      <c r="I42" s="36"/>
      <c r="J42" s="29"/>
    </row>
    <row r="43" spans="1:10" x14ac:dyDescent="0.25">
      <c r="A43" s="5"/>
      <c r="B43" s="9" t="s">
        <v>61</v>
      </c>
      <c r="C43" s="34"/>
      <c r="D43" s="21"/>
      <c r="E43" s="21"/>
      <c r="F43" s="21"/>
      <c r="G43" s="2"/>
      <c r="H43" s="2"/>
      <c r="I43" s="36"/>
      <c r="J43" s="29"/>
    </row>
    <row r="44" spans="1:10" x14ac:dyDescent="0.25">
      <c r="A44" s="5"/>
      <c r="B44" s="9" t="s">
        <v>62</v>
      </c>
      <c r="C44" s="34"/>
      <c r="D44" s="21"/>
      <c r="E44" s="21"/>
      <c r="F44" s="21"/>
      <c r="G44" s="2"/>
      <c r="H44" s="2"/>
      <c r="I44" s="36"/>
      <c r="J44" s="29"/>
    </row>
    <row r="45" spans="1:10" s="15" customFormat="1" ht="31.5" x14ac:dyDescent="0.25">
      <c r="A45" s="10" t="s">
        <v>2</v>
      </c>
      <c r="B45" s="7" t="s">
        <v>53</v>
      </c>
      <c r="C45" s="23">
        <v>2041000000</v>
      </c>
      <c r="D45" s="28">
        <f>D46+D50+D55</f>
        <v>568219360</v>
      </c>
      <c r="E45" s="24">
        <f>C45-D45</f>
        <v>1472780640</v>
      </c>
      <c r="F45" s="30">
        <f>D45/C45</f>
        <v>0.27840243018128369</v>
      </c>
      <c r="G45" s="16"/>
      <c r="H45" s="16"/>
      <c r="J45" s="31"/>
    </row>
    <row r="46" spans="1:10" s="15" customFormat="1" x14ac:dyDescent="0.25">
      <c r="A46" s="4">
        <v>1</v>
      </c>
      <c r="B46" s="8" t="s">
        <v>29</v>
      </c>
      <c r="C46" s="23"/>
      <c r="D46" s="24">
        <f>SUM(D47:D49)</f>
        <v>158499360</v>
      </c>
      <c r="E46" s="24"/>
      <c r="F46" s="24"/>
      <c r="G46" s="16"/>
      <c r="H46" s="16"/>
    </row>
    <row r="47" spans="1:10" x14ac:dyDescent="0.25">
      <c r="A47" s="5"/>
      <c r="B47" s="9" t="s">
        <v>54</v>
      </c>
      <c r="C47" s="20"/>
      <c r="D47" s="21"/>
      <c r="E47" s="21"/>
      <c r="F47" s="21"/>
      <c r="G47" s="2"/>
      <c r="H47" s="2"/>
    </row>
    <row r="48" spans="1:10" ht="31.5" x14ac:dyDescent="0.25">
      <c r="A48" s="5"/>
      <c r="B48" s="9" t="s">
        <v>109</v>
      </c>
      <c r="C48" s="20"/>
      <c r="D48" s="21"/>
      <c r="E48" s="21"/>
      <c r="F48" s="21"/>
      <c r="G48" s="2"/>
      <c r="H48" s="2"/>
    </row>
    <row r="49" spans="1:10" ht="31.5" x14ac:dyDescent="0.25">
      <c r="A49" s="5"/>
      <c r="B49" s="9" t="s">
        <v>55</v>
      </c>
      <c r="C49" s="20"/>
      <c r="D49" s="21">
        <v>158499360</v>
      </c>
      <c r="E49" s="21"/>
      <c r="F49" s="21"/>
      <c r="G49" s="2"/>
      <c r="H49" s="2"/>
    </row>
    <row r="50" spans="1:10" s="15" customFormat="1" x14ac:dyDescent="0.25">
      <c r="A50" s="4">
        <v>2</v>
      </c>
      <c r="B50" s="8" t="s">
        <v>56</v>
      </c>
      <c r="C50" s="23"/>
      <c r="D50" s="24">
        <f>SUM(D51:D54)</f>
        <v>52720000</v>
      </c>
      <c r="E50" s="24"/>
      <c r="F50" s="24"/>
      <c r="G50" s="16"/>
      <c r="H50" s="16"/>
    </row>
    <row r="51" spans="1:10" ht="31.5" x14ac:dyDescent="0.25">
      <c r="A51" s="5"/>
      <c r="B51" s="9" t="s">
        <v>86</v>
      </c>
      <c r="C51" s="20"/>
      <c r="D51" s="21">
        <v>52720000</v>
      </c>
      <c r="E51" s="21"/>
      <c r="F51" s="21"/>
      <c r="G51" s="2"/>
      <c r="H51" s="2"/>
    </row>
    <row r="52" spans="1:10" ht="31.5" x14ac:dyDescent="0.25">
      <c r="A52" s="5"/>
      <c r="B52" s="9" t="s">
        <v>94</v>
      </c>
      <c r="C52" s="20"/>
      <c r="D52" s="21"/>
      <c r="E52" s="21"/>
      <c r="F52" s="21"/>
      <c r="G52" s="2"/>
      <c r="H52" s="2"/>
    </row>
    <row r="53" spans="1:10" ht="47.25" x14ac:dyDescent="0.25">
      <c r="A53" s="5"/>
      <c r="B53" s="9" t="s">
        <v>57</v>
      </c>
      <c r="C53" s="20"/>
      <c r="D53" s="21"/>
      <c r="E53" s="21"/>
      <c r="F53" s="21"/>
      <c r="G53" s="2"/>
      <c r="H53" s="2"/>
    </row>
    <row r="54" spans="1:10" x14ac:dyDescent="0.25">
      <c r="A54" s="5"/>
      <c r="B54" s="9" t="s">
        <v>110</v>
      </c>
      <c r="C54" s="20"/>
      <c r="D54" s="21"/>
      <c r="E54" s="21"/>
      <c r="F54" s="21"/>
      <c r="G54" s="2"/>
      <c r="H54" s="2"/>
    </row>
    <row r="55" spans="1:10" s="15" customFormat="1" x14ac:dyDescent="0.25">
      <c r="A55" s="27">
        <v>3</v>
      </c>
      <c r="B55" s="8" t="s">
        <v>125</v>
      </c>
      <c r="C55" s="23">
        <v>712000000</v>
      </c>
      <c r="D55" s="24">
        <v>357000000</v>
      </c>
      <c r="E55" s="24">
        <f>C55-D55</f>
        <v>355000000</v>
      </c>
      <c r="F55" s="30"/>
      <c r="G55" s="16"/>
      <c r="H55" s="16"/>
      <c r="I55" s="35"/>
    </row>
    <row r="56" spans="1:10" s="15" customFormat="1" ht="31.5" x14ac:dyDescent="0.25">
      <c r="A56" s="10" t="s">
        <v>3</v>
      </c>
      <c r="B56" s="7" t="s">
        <v>87</v>
      </c>
      <c r="C56" s="28">
        <f>C57</f>
        <v>0</v>
      </c>
      <c r="D56" s="28">
        <f>D57</f>
        <v>0</v>
      </c>
      <c r="E56" s="24">
        <f>C56-D56</f>
        <v>0</v>
      </c>
      <c r="F56" s="30"/>
      <c r="G56" s="37"/>
      <c r="H56" s="37"/>
      <c r="J56" s="31"/>
    </row>
    <row r="57" spans="1:10" s="15" customFormat="1" x14ac:dyDescent="0.25">
      <c r="A57" s="10" t="s">
        <v>88</v>
      </c>
      <c r="B57" s="7" t="s">
        <v>89</v>
      </c>
      <c r="C57" s="28">
        <f>C58+C60+C61</f>
        <v>0</v>
      </c>
      <c r="D57" s="28">
        <f>D58+D60+D61</f>
        <v>0</v>
      </c>
      <c r="E57" s="24">
        <f>C57-D57</f>
        <v>0</v>
      </c>
      <c r="F57" s="30"/>
      <c r="G57" s="37"/>
      <c r="H57" s="37"/>
      <c r="I57" s="35"/>
      <c r="J57" s="31"/>
    </row>
    <row r="58" spans="1:10" s="15" customFormat="1" x14ac:dyDescent="0.25">
      <c r="A58" s="4">
        <v>1</v>
      </c>
      <c r="B58" s="8" t="s">
        <v>29</v>
      </c>
      <c r="C58" s="23">
        <f>C59</f>
        <v>0</v>
      </c>
      <c r="D58" s="24">
        <f>D59</f>
        <v>0</v>
      </c>
      <c r="E58" s="24">
        <f>C58-D58</f>
        <v>0</v>
      </c>
      <c r="F58" s="24"/>
      <c r="G58" s="37"/>
      <c r="H58" s="37"/>
    </row>
    <row r="59" spans="1:10" x14ac:dyDescent="0.25">
      <c r="A59" s="5"/>
      <c r="B59" s="9" t="s">
        <v>90</v>
      </c>
      <c r="C59" s="34"/>
      <c r="D59" s="44"/>
      <c r="E59" s="21"/>
      <c r="F59" s="21"/>
      <c r="G59" s="2"/>
      <c r="H59" s="2"/>
      <c r="I59" s="36"/>
    </row>
    <row r="60" spans="1:10" s="15" customFormat="1" x14ac:dyDescent="0.25">
      <c r="A60" s="4">
        <v>2</v>
      </c>
      <c r="B60" s="8" t="s">
        <v>91</v>
      </c>
      <c r="C60" s="23"/>
      <c r="D60" s="24"/>
      <c r="E60" s="24">
        <f t="shared" ref="E60:E61" si="0">C60-D60</f>
        <v>0</v>
      </c>
      <c r="F60" s="24"/>
      <c r="G60" s="37"/>
      <c r="H60" s="37"/>
      <c r="I60" s="35"/>
    </row>
    <row r="61" spans="1:10" s="15" customFormat="1" x14ac:dyDescent="0.25">
      <c r="A61" s="4">
        <v>3</v>
      </c>
      <c r="B61" s="8" t="s">
        <v>92</v>
      </c>
      <c r="C61" s="23">
        <f>C62+C63</f>
        <v>0</v>
      </c>
      <c r="D61" s="23">
        <f>D62+D64</f>
        <v>0</v>
      </c>
      <c r="E61" s="24">
        <f t="shared" si="0"/>
        <v>0</v>
      </c>
      <c r="F61" s="24"/>
      <c r="G61" s="37"/>
      <c r="H61" s="37"/>
      <c r="I61" s="31"/>
    </row>
    <row r="62" spans="1:10" s="15" customFormat="1" x14ac:dyDescent="0.25">
      <c r="A62" s="4"/>
      <c r="B62" s="43" t="s">
        <v>104</v>
      </c>
      <c r="C62" s="23"/>
      <c r="D62" s="23"/>
      <c r="E62" s="24"/>
      <c r="F62" s="24"/>
      <c r="G62" s="39"/>
      <c r="H62" s="39"/>
      <c r="I62" s="31"/>
    </row>
    <row r="63" spans="1:10" s="15" customFormat="1" x14ac:dyDescent="0.25">
      <c r="A63" s="4"/>
      <c r="B63" s="43" t="s">
        <v>106</v>
      </c>
      <c r="C63" s="42"/>
      <c r="D63" s="24"/>
      <c r="E63" s="24"/>
      <c r="F63" s="24"/>
      <c r="G63" s="39"/>
      <c r="H63" s="39"/>
      <c r="I63" s="35"/>
    </row>
    <row r="64" spans="1:10" s="15" customFormat="1" x14ac:dyDescent="0.25">
      <c r="A64" s="4"/>
      <c r="B64" s="43" t="s">
        <v>107</v>
      </c>
      <c r="C64" s="42"/>
      <c r="D64" s="24"/>
      <c r="E64" s="24">
        <v>75902718</v>
      </c>
      <c r="F64" s="24"/>
      <c r="G64" s="40"/>
      <c r="H64" s="40"/>
      <c r="I64" s="35"/>
    </row>
    <row r="65" spans="1:10" s="15" customFormat="1" x14ac:dyDescent="0.25">
      <c r="A65" s="10" t="s">
        <v>95</v>
      </c>
      <c r="B65" s="7" t="s">
        <v>96</v>
      </c>
      <c r="C65" s="28">
        <f>C66+C68+C72</f>
        <v>646990000</v>
      </c>
      <c r="D65" s="28">
        <f>D66+D68</f>
        <v>0</v>
      </c>
      <c r="E65" s="24">
        <f>C65-D65</f>
        <v>646990000</v>
      </c>
      <c r="F65" s="30">
        <f>D65/C65</f>
        <v>0</v>
      </c>
      <c r="G65" s="38"/>
      <c r="H65" s="38"/>
      <c r="I65" s="31"/>
      <c r="J65" s="31"/>
    </row>
    <row r="66" spans="1:10" s="15" customFormat="1" x14ac:dyDescent="0.25">
      <c r="A66" s="4">
        <v>1</v>
      </c>
      <c r="B66" s="8" t="s">
        <v>97</v>
      </c>
      <c r="C66" s="23"/>
      <c r="D66" s="24">
        <f>D67</f>
        <v>0</v>
      </c>
      <c r="E66" s="24"/>
      <c r="F66" s="24"/>
      <c r="G66" s="38"/>
      <c r="H66" s="38"/>
      <c r="I66" s="31"/>
    </row>
    <row r="67" spans="1:10" x14ac:dyDescent="0.25">
      <c r="A67" s="5"/>
      <c r="B67" s="9"/>
      <c r="C67" s="20"/>
      <c r="D67" s="21"/>
      <c r="E67" s="21"/>
      <c r="F67" s="21"/>
      <c r="G67" s="2"/>
      <c r="H67" s="2"/>
    </row>
    <row r="68" spans="1:10" s="15" customFormat="1" x14ac:dyDescent="0.25">
      <c r="A68" s="4">
        <v>2</v>
      </c>
      <c r="B68" s="8" t="s">
        <v>98</v>
      </c>
      <c r="C68" s="23">
        <f>C69+C70</f>
        <v>646990000</v>
      </c>
      <c r="D68" s="24">
        <f>SUM(D69:D70)</f>
        <v>0</v>
      </c>
      <c r="E68" s="24"/>
      <c r="F68" s="24"/>
      <c r="G68" s="38"/>
      <c r="H68" s="38"/>
      <c r="I68" s="31"/>
    </row>
    <row r="69" spans="1:10" s="15" customFormat="1" x14ac:dyDescent="0.25">
      <c r="A69" s="4"/>
      <c r="B69" s="8" t="s">
        <v>105</v>
      </c>
      <c r="C69" s="23">
        <v>1318000</v>
      </c>
      <c r="D69" s="24"/>
      <c r="E69" s="24"/>
      <c r="F69" s="24"/>
      <c r="G69" s="39"/>
      <c r="H69" s="39"/>
      <c r="I69" s="31"/>
    </row>
    <row r="70" spans="1:10" s="15" customFormat="1" x14ac:dyDescent="0.25">
      <c r="A70" s="4"/>
      <c r="B70" s="8"/>
      <c r="C70" s="42">
        <v>645672000</v>
      </c>
      <c r="D70" s="44"/>
      <c r="E70" s="24"/>
      <c r="F70" s="24"/>
      <c r="G70" s="39"/>
      <c r="H70" s="39"/>
      <c r="I70" s="31"/>
    </row>
    <row r="71" spans="1:10" x14ac:dyDescent="0.25">
      <c r="A71" s="27" t="s">
        <v>102</v>
      </c>
      <c r="B71" s="41" t="s">
        <v>103</v>
      </c>
      <c r="C71" s="24">
        <v>227360000</v>
      </c>
      <c r="D71" s="24">
        <f>D72+D73</f>
        <v>210341320</v>
      </c>
      <c r="E71" s="24">
        <f>C71-D71</f>
        <v>17018680</v>
      </c>
      <c r="F71" s="30">
        <f>D71/C71</f>
        <v>0.92514655172413796</v>
      </c>
      <c r="G71" s="2"/>
      <c r="H71" s="2"/>
    </row>
    <row r="72" spans="1:10" x14ac:dyDescent="0.25">
      <c r="A72" s="5"/>
      <c r="B72" s="9" t="s">
        <v>126</v>
      </c>
      <c r="C72" s="26">
        <v>0</v>
      </c>
      <c r="D72" s="24"/>
      <c r="E72" s="21">
        <f>C72-D72</f>
        <v>0</v>
      </c>
      <c r="F72" s="21"/>
      <c r="G72" s="2"/>
      <c r="H72" s="2"/>
    </row>
    <row r="73" spans="1:10" x14ac:dyDescent="0.25">
      <c r="A73" s="5"/>
      <c r="B73" s="9" t="s">
        <v>127</v>
      </c>
      <c r="C73" s="22">
        <f>227360000-C74</f>
        <v>222812800</v>
      </c>
      <c r="D73" s="21">
        <v>210341320</v>
      </c>
      <c r="E73" s="21">
        <f>C73-D73</f>
        <v>12471480</v>
      </c>
      <c r="F73" s="21"/>
      <c r="G73" s="2"/>
      <c r="H73" s="2"/>
    </row>
    <row r="74" spans="1:10" x14ac:dyDescent="0.25">
      <c r="A74" s="5"/>
      <c r="B74" s="9" t="s">
        <v>128</v>
      </c>
      <c r="C74" s="22">
        <v>4547200</v>
      </c>
      <c r="D74" s="21"/>
      <c r="E74" s="21">
        <f>C74-D74</f>
        <v>4547200</v>
      </c>
      <c r="F74" s="21"/>
      <c r="G74" s="2"/>
      <c r="H74" s="2"/>
    </row>
    <row r="75" spans="1:10" x14ac:dyDescent="0.25">
      <c r="A75" s="5"/>
      <c r="B75" s="9"/>
      <c r="C75" s="22"/>
      <c r="D75" s="21"/>
      <c r="E75" s="21"/>
      <c r="F75" s="21"/>
      <c r="G75" s="2"/>
      <c r="H75" s="2"/>
    </row>
    <row r="76" spans="1:10" x14ac:dyDescent="0.25">
      <c r="A76" s="5"/>
      <c r="B76" s="9"/>
      <c r="C76" s="22"/>
      <c r="D76" s="21"/>
      <c r="E76" s="21"/>
      <c r="F76" s="21"/>
      <c r="G76" s="2"/>
      <c r="H76" s="2"/>
      <c r="J76" s="29"/>
    </row>
    <row r="77" spans="1:10" x14ac:dyDescent="0.25">
      <c r="D77" s="89" t="s">
        <v>17</v>
      </c>
      <c r="E77" s="89"/>
      <c r="F77" s="89"/>
    </row>
    <row r="78" spans="1:10" x14ac:dyDescent="0.25">
      <c r="D78" s="97" t="s">
        <v>23</v>
      </c>
      <c r="E78" s="97"/>
      <c r="F78" s="97"/>
    </row>
    <row r="79" spans="1:10" x14ac:dyDescent="0.25">
      <c r="D79" s="89"/>
      <c r="E79" s="89"/>
      <c r="F79" s="89"/>
    </row>
  </sheetData>
  <mergeCells count="15">
    <mergeCell ref="C4:F4"/>
    <mergeCell ref="A1:F1"/>
    <mergeCell ref="A2:B2"/>
    <mergeCell ref="C2:F2"/>
    <mergeCell ref="A3:B3"/>
    <mergeCell ref="C3:F3"/>
    <mergeCell ref="D79:F79"/>
    <mergeCell ref="C5:F5"/>
    <mergeCell ref="A6:F6"/>
    <mergeCell ref="A7:F7"/>
    <mergeCell ref="A8:F8"/>
    <mergeCell ref="A9:F9"/>
    <mergeCell ref="E10:F10"/>
    <mergeCell ref="D77:F77"/>
    <mergeCell ref="D78:F78"/>
  </mergeCells>
  <pageMargins left="0.43" right="0.2" top="0.34" bottom="0.4" header="0.16" footer="0.3"/>
  <pageSetup paperSize="9" scale="84" orientation="portrait" verticalDpi="0" r:id="rId1"/>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Bieu 3</vt:lpstr>
      <vt:lpstr>BAOCAO TH DU TOAN</vt:lpstr>
      <vt:lpstr>'BAOCAO TH DU TOAN'!Print_Titles</vt:lpstr>
      <vt:lpstr>'Bieu 3'!Print_Titles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nguyenthuthuy1</dc:creator>
  <cp:lastModifiedBy>ADMIN</cp:lastModifiedBy>
  <cp:lastPrinted>2024-10-25T09:21:21Z</cp:lastPrinted>
  <dcterms:created xsi:type="dcterms:W3CDTF">2016-10-14T10:52:32Z</dcterms:created>
  <dcterms:modified xsi:type="dcterms:W3CDTF">2025-05-12T07:33:32Z</dcterms:modified>
</cp:coreProperties>
</file>